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<sst xmlns="http://schemas.openxmlformats.org/spreadsheetml/2006/main" count="119" uniqueCount="32">
  <si>
    <t>Отчет о выплатах мер социальной поддержки, государственной академической и государственной социальной стипендии за 12 месяцев 2021 года.</t>
  </si>
  <si>
    <t>Свод по стипендии за 2021 год</t>
  </si>
  <si>
    <t>Месяц 2020</t>
  </si>
  <si>
    <t>ППКРС (244, 245)</t>
  </si>
  <si>
    <t>ППССЗ</t>
  </si>
  <si>
    <t xml:space="preserve">ОВЗ </t>
  </si>
  <si>
    <t>Итого:</t>
  </si>
  <si>
    <t>Академическая стипендия</t>
  </si>
  <si>
    <t>Социальная стипендия</t>
  </si>
  <si>
    <t>Социальная стипендия детям-сиротам</t>
  </si>
  <si>
    <t>кол-во чел.</t>
  </si>
  <si>
    <t>сумма,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</si>
  <si>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</si>
  <si>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</si>
  <si>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</si>
  <si>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</si>
  <si>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</si>
  <si>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</si>
  <si>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</si>
  <si>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</si>
  <si>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</si>
  <si>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</si>
  <si>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</si>
  <si>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</si>
  <si>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Сводная по ведомостям на выплаты мер социальной поддержки детям-сиротам и детям, оставшихся без попечения родителей за 2021 год</t>
  </si>
  <si>
    <t>Сводная по ведомостям на выплаты денежной компенсации расходов на оплату питания обучающимся из числа инвалидов и иных лиц с ОВЗ  за 2021 год</t>
  </si>
  <si>
    <t>Ежемесячное обеспечение детей-сирот и детей, оставшихся без попечения родителей</t>
  </si>
  <si>
    <t>Ежемесячная денежная выплата на обеспечение проезда</t>
  </si>
  <si>
    <t>Денежная компенсация выпускникам взамен комплекта одежды, обуви, мягкого инвентаря, оборудования</t>
  </si>
  <si>
    <t>Единовременное денежное пособие выпускникам</t>
  </si>
  <si>
    <t>Пособие на приобретение учебной литературы</t>
  </si>
  <si>
    <t>Компенсация питания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</si>
</sst>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9" fillId="0" borderId="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wrapText="1"/>
    </xf>
    <xf numFmtId="164" fontId="9" fillId="24" borderId="11" xfId="0" applyFont="1" applyFill="1" applyBorder="1" applyAlignment="1">
      <alignment horizontal="center"/>
    </xf>
    <xf numFmtId="164" fontId="9" fillId="25" borderId="11" xfId="0" applyFont="1" applyFill="1" applyBorder="1" applyAlignment="1">
      <alignment horizontal="center"/>
    </xf>
    <xf numFmtId="164" fontId="9" fillId="26" borderId="11" xfId="0" applyFont="1" applyFill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0" fillId="0" borderId="11" xfId="0" applyFont="1" applyFill="1" applyBorder="1" applyAlignment="1">
      <alignment horizontal="center" wrapText="1"/>
    </xf>
    <xf numFmtId="164" fontId="0" fillId="4" borderId="11" xfId="0" applyFont="1" applyFill="1" applyBorder="1" applyAlignment="1">
      <alignment horizontal="center" wrapText="1"/>
    </xf>
    <xf numFmtId="164" fontId="0" fillId="6" borderId="11" xfId="0" applyFont="1" applyFill="1" applyBorder="1" applyAlignment="1">
      <alignment horizontal="center" wrapText="1"/>
    </xf>
    <xf numFmtId="164" fontId="0" fillId="8" borderId="11" xfId="0" applyFont="1" applyFill="1" applyBorder="1" applyAlignment="1">
      <alignment horizontal="center" wrapText="1"/>
    </xf>
    <xf numFmtId="164" fontId="9" fillId="0" borderId="11" xfId="0" applyFont="1" applyFill="1" applyBorder="1" applyAlignment="1">
      <alignment horizontal="center"/>
    </xf>
    <xf numFmtId="164" fontId="0" fillId="24" borderId="11" xfId="0" applyFont="1" applyFill="1" applyBorder="1" applyAlignment="1">
      <alignment horizontal="center" wrapText="1"/>
    </xf>
    <xf numFmtId="164" fontId="0" fillId="25" borderId="11" xfId="0" applyFont="1" applyFill="1" applyBorder="1" applyAlignment="1">
      <alignment horizontal="center" wrapText="1"/>
    </xf>
    <xf numFmtId="164" fontId="0" fillId="26" borderId="11" xfId="0" applyFont="1" applyFill="1" applyBorder="1" applyAlignment="1">
      <alignment horizontal="center" wrapText="1"/>
    </xf>
    <xf numFmtId="164" fontId="0" fillId="0" borderId="11" xfId="0" applyFont="1" applyBorder="1" applyAlignment="1">
      <alignment/>
    </xf>
    <xf numFmtId="164" fontId="0" fillId="0" borderId="11" xfId="0" applyFill="1" applyBorder="1" applyAlignment="1">
      <alignment/>
    </xf>
    <xf numFmtId="164" fontId="9" fillId="24" borderId="11" xfId="0" applyNumberFormat="1" applyFont="1" applyFill="1" applyBorder="1" applyAlignment="1">
      <alignment/>
    </xf>
    <xf numFmtId="164" fontId="9" fillId="25" borderId="11" xfId="0" applyNumberFormat="1" applyFont="1" applyFill="1" applyBorder="1" applyAlignment="1">
      <alignment/>
    </xf>
    <xf numFmtId="164" fontId="0" fillId="26" borderId="11" xfId="0" applyNumberFormat="1" applyFill="1" applyBorder="1" applyAlignment="1">
      <alignment/>
    </xf>
    <xf numFmtId="164" fontId="9" fillId="26" borderId="11" xfId="0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6" borderId="11" xfId="0" applyNumberFormat="1" applyFill="1" applyBorder="1" applyAlignment="1">
      <alignment/>
    </xf>
    <xf numFmtId="164" fontId="0" fillId="8" borderId="11" xfId="0" applyNumberFormat="1" applyFill="1" applyBorder="1" applyAlignment="1">
      <alignment/>
    </xf>
    <xf numFmtId="164" fontId="9" fillId="0" borderId="11" xfId="0" applyNumberFormat="1" applyFont="1" applyBorder="1" applyAlignment="1">
      <alignment/>
    </xf>
    <xf numFmtId="166" fontId="0" fillId="0" borderId="11" xfId="0" applyNumberForma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166" fontId="9" fillId="4" borderId="11" xfId="0" applyNumberFormat="1" applyFont="1" applyFill="1" applyBorder="1" applyAlignment="1">
      <alignment/>
    </xf>
    <xf numFmtId="164" fontId="9" fillId="6" borderId="11" xfId="0" applyNumberFormat="1" applyFont="1" applyFill="1" applyBorder="1" applyAlignment="1">
      <alignment/>
    </xf>
    <xf numFmtId="164" fontId="9" fillId="8" borderId="11" xfId="0" applyNumberFormat="1" applyFont="1" applyFill="1" applyBorder="1" applyAlignment="1">
      <alignment/>
    </xf>
    <xf numFmtId="166" fontId="9" fillId="0" borderId="11" xfId="0" applyNumberFormat="1" applyFont="1" applyBorder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0" fillId="0" borderId="12" xfId="0" applyFont="1" applyBorder="1" applyAlignment="1">
      <alignment horizontal="center" wrapText="1"/>
    </xf>
    <xf numFmtId="164" fontId="9" fillId="27" borderId="12" xfId="0" applyFont="1" applyFill="1" applyBorder="1" applyAlignment="1">
      <alignment horizontal="center" vertical="center" wrapText="1"/>
    </xf>
    <xf numFmtId="164" fontId="18" fillId="27" borderId="12" xfId="0" applyFont="1" applyFill="1" applyBorder="1" applyAlignment="1">
      <alignment horizontal="center" vertical="center" wrapText="1"/>
    </xf>
    <xf numFmtId="164" fontId="9" fillId="27" borderId="12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wrapText="1"/>
    </xf>
    <xf numFmtId="164" fontId="9" fillId="27" borderId="12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 wrapText="1"/>
    </xf>
    <xf numFmtId="164" fontId="9" fillId="27" borderId="11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9" fillId="0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E5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6A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4EA6B"/>
      <rgbColor rgb="0000FFFF"/>
      <rgbColor rgb="00800080"/>
      <rgbColor rgb="00800000"/>
      <rgbColor rgb="00008080"/>
      <rgbColor rgb="000000FF"/>
      <rgbColor rgb="0000CCFF"/>
      <rgbColor rgb="00FFDBB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85" zoomScaleNormal="85" workbookViewId="0" topLeftCell="A1">
      <selection activeCell="R15" sqref="R15:W15"/>
    </sheetView>
  </sheetViews>
  <sheetFormatPr defaultColWidth="9.140625" defaultRowHeight="15"/>
  <cols>
    <col min="2" max="2" width="7.28125" style="0" customWidth="1"/>
    <col min="4" max="4" width="7.00390625" style="0" customWidth="1"/>
    <col min="6" max="6" width="7.00390625" style="0" customWidth="1"/>
    <col min="10" max="10" width="7.421875" style="0" customWidth="1"/>
    <col min="11" max="11" width="10.421875" style="0" customWidth="1"/>
    <col min="12" max="12" width="7.421875" style="0" customWidth="1"/>
    <col min="14" max="14" width="7.00390625" style="0" customWidth="1"/>
    <col min="17" max="17" width="8.28125" style="0" customWidth="1"/>
    <col min="18" max="18" width="9.57421875" style="0" customWidth="1"/>
    <col min="20" max="20" width="7.140625" style="0" customWidth="1"/>
    <col min="22" max="22" width="7.421875" style="0" customWidth="1"/>
    <col min="26" max="26" width="7.8515625" style="0" customWidth="1"/>
    <col min="27" max="27" width="10.421875" style="0" customWidth="1"/>
    <col min="28" max="28" width="7.140625" style="0" customWidth="1"/>
    <col min="30" max="30" width="7.57421875" style="0" customWidth="1"/>
    <col min="32" max="32" width="7.140625" style="0" customWidth="1"/>
    <col min="33" max="33" width="10.421875" style="0" customWidth="1"/>
  </cols>
  <sheetData>
    <row r="1" spans="1:3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5" t="s">
        <v>4</v>
      </c>
      <c r="K3" s="5"/>
      <c r="L3" s="5"/>
      <c r="M3" s="5"/>
      <c r="N3" s="5"/>
      <c r="O3" s="5"/>
      <c r="P3" s="5"/>
      <c r="Q3" s="5"/>
      <c r="R3" s="6" t="s">
        <v>5</v>
      </c>
      <c r="S3" s="6"/>
      <c r="T3" s="6"/>
      <c r="U3" s="6"/>
      <c r="V3" s="6"/>
      <c r="W3" s="6"/>
      <c r="X3" s="6"/>
      <c r="Y3" s="6"/>
      <c r="Z3" s="7" t="s">
        <v>6</v>
      </c>
      <c r="AA3" s="7"/>
      <c r="AB3" s="7"/>
      <c r="AC3" s="7"/>
      <c r="AD3" s="7"/>
      <c r="AE3" s="7"/>
      <c r="AF3" s="7"/>
      <c r="AG3" s="7"/>
    </row>
    <row r="4" spans="1:33" ht="48.75" customHeight="1">
      <c r="A4" s="3"/>
      <c r="B4" s="8" t="s">
        <v>7</v>
      </c>
      <c r="C4" s="8"/>
      <c r="D4" s="8" t="s">
        <v>8</v>
      </c>
      <c r="E4" s="8"/>
      <c r="F4" s="8" t="s">
        <v>9</v>
      </c>
      <c r="G4" s="8"/>
      <c r="H4" s="4" t="s">
        <v>6</v>
      </c>
      <c r="I4" s="4"/>
      <c r="J4" s="8" t="s">
        <v>7</v>
      </c>
      <c r="K4" s="8"/>
      <c r="L4" s="8" t="s">
        <v>8</v>
      </c>
      <c r="M4" s="8"/>
      <c r="N4" s="8" t="s">
        <v>9</v>
      </c>
      <c r="O4" s="8"/>
      <c r="P4" s="5" t="s">
        <v>6</v>
      </c>
      <c r="Q4" s="5"/>
      <c r="R4" s="8" t="s">
        <v>7</v>
      </c>
      <c r="S4" s="8"/>
      <c r="T4" s="8" t="s">
        <v>8</v>
      </c>
      <c r="U4" s="8"/>
      <c r="V4" s="8" t="s">
        <v>9</v>
      </c>
      <c r="W4" s="8"/>
      <c r="X4" s="6" t="s">
        <v>6</v>
      </c>
      <c r="Y4" s="6"/>
      <c r="Z4" s="9" t="s">
        <v>7</v>
      </c>
      <c r="AA4" s="9"/>
      <c r="AB4" s="10" t="s">
        <v>8</v>
      </c>
      <c r="AC4" s="10"/>
      <c r="AD4" s="11" t="s">
        <v>9</v>
      </c>
      <c r="AE4" s="11"/>
      <c r="AF4" s="12" t="s">
        <v>6</v>
      </c>
      <c r="AG4" s="12"/>
    </row>
    <row r="5" spans="1:33" ht="30">
      <c r="A5" s="3"/>
      <c r="B5" s="8" t="s">
        <v>10</v>
      </c>
      <c r="C5" s="8" t="s">
        <v>11</v>
      </c>
      <c r="D5" s="8" t="s">
        <v>10</v>
      </c>
      <c r="E5" s="8" t="s">
        <v>11</v>
      </c>
      <c r="F5" s="8" t="s">
        <v>10</v>
      </c>
      <c r="G5" s="8" t="s">
        <v>11</v>
      </c>
      <c r="H5" s="13" t="s">
        <v>10</v>
      </c>
      <c r="I5" s="13" t="s">
        <v>11</v>
      </c>
      <c r="J5" s="8" t="s">
        <v>10</v>
      </c>
      <c r="K5" s="8" t="s">
        <v>11</v>
      </c>
      <c r="L5" s="8" t="s">
        <v>10</v>
      </c>
      <c r="M5" s="8" t="s">
        <v>11</v>
      </c>
      <c r="N5" s="8" t="s">
        <v>10</v>
      </c>
      <c r="O5" s="8" t="s">
        <v>11</v>
      </c>
      <c r="P5" s="14" t="s">
        <v>10</v>
      </c>
      <c r="Q5" s="14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15" t="s">
        <v>10</v>
      </c>
      <c r="Y5" s="15" t="s">
        <v>11</v>
      </c>
      <c r="Z5" s="3" t="s">
        <v>10</v>
      </c>
      <c r="AA5" s="3" t="s">
        <v>11</v>
      </c>
      <c r="AB5" s="3" t="s">
        <v>10</v>
      </c>
      <c r="AC5" s="3" t="s">
        <v>11</v>
      </c>
      <c r="AD5" s="3" t="s">
        <v>10</v>
      </c>
      <c r="AE5" s="3" t="s">
        <v>11</v>
      </c>
      <c r="AF5" s="8" t="s">
        <v>10</v>
      </c>
      <c r="AG5" s="8" t="s">
        <v>11</v>
      </c>
    </row>
    <row r="6" spans="1:33" ht="15.75">
      <c r="A6" s="16" t="s">
        <v>12</v>
      </c>
      <c r="B6" s="17">
        <v>21</v>
      </c>
      <c r="C6" s="17">
        <v>22944</v>
      </c>
      <c r="D6" s="17">
        <v>1</v>
      </c>
      <c r="E6" s="17">
        <v>809</v>
      </c>
      <c r="F6" s="17">
        <v>2</v>
      </c>
      <c r="G6" s="17">
        <v>1618</v>
      </c>
      <c r="H6" s="18">
        <f aca="true" t="shared" si="0" ref="H6:H17">B6+D6+F6</f>
        <v>24</v>
      </c>
      <c r="I6" s="18">
        <f aca="true" t="shared" si="1" ref="I6:I17">C6+E6+G6</f>
        <v>25371</v>
      </c>
      <c r="J6" s="17">
        <v>66</v>
      </c>
      <c r="K6" s="17">
        <v>74119</v>
      </c>
      <c r="L6" s="17">
        <v>11</v>
      </c>
      <c r="M6" s="17">
        <v>8899</v>
      </c>
      <c r="N6" s="17">
        <v>28</v>
      </c>
      <c r="O6" s="17">
        <v>22652</v>
      </c>
      <c r="P6" s="19">
        <f aca="true" t="shared" si="2" ref="P6:P17">J6+L6+N6</f>
        <v>105</v>
      </c>
      <c r="Q6" s="19">
        <f aca="true" t="shared" si="3" ref="Q6:Q17">K6+M6+O6</f>
        <v>105670</v>
      </c>
      <c r="R6" s="17">
        <v>29</v>
      </c>
      <c r="S6" s="17">
        <v>15631</v>
      </c>
      <c r="T6" s="17">
        <v>1</v>
      </c>
      <c r="U6" s="17">
        <v>809</v>
      </c>
      <c r="V6" s="17">
        <v>3</v>
      </c>
      <c r="W6" s="17">
        <v>2427</v>
      </c>
      <c r="X6" s="20">
        <f aca="true" t="shared" si="4" ref="X6:X17">R6+T6+V6</f>
        <v>33</v>
      </c>
      <c r="Y6" s="21">
        <f aca="true" t="shared" si="5" ref="Y6:Y17">S6+U6+W6</f>
        <v>18867</v>
      </c>
      <c r="Z6" s="16">
        <f aca="true" t="shared" si="6" ref="Z6:Z17">B6+J6+R6</f>
        <v>116</v>
      </c>
      <c r="AA6" s="22">
        <f aca="true" t="shared" si="7" ref="AA6:AA17">C6+K6+S6</f>
        <v>112694</v>
      </c>
      <c r="AB6" s="16">
        <f aca="true" t="shared" si="8" ref="AB6:AB17">D6+L6+T6</f>
        <v>13</v>
      </c>
      <c r="AC6" s="23">
        <f aca="true" t="shared" si="9" ref="AC6:AC17">E6+M6+U6</f>
        <v>10517</v>
      </c>
      <c r="AD6" s="16">
        <f aca="true" t="shared" si="10" ref="AD6:AD17">F6+N6+V6</f>
        <v>33</v>
      </c>
      <c r="AE6" s="24">
        <f aca="true" t="shared" si="11" ref="AE6:AE17">G6+O6+W6</f>
        <v>26697</v>
      </c>
      <c r="AF6" s="25">
        <f aca="true" t="shared" si="12" ref="AF6:AF17">Z6+AB6+AD6</f>
        <v>162</v>
      </c>
      <c r="AG6" s="25">
        <f aca="true" t="shared" si="13" ref="AG6:AG17">AC6+AA6+AE6</f>
        <v>149908</v>
      </c>
    </row>
    <row r="7" spans="1:33" ht="15.75">
      <c r="A7" s="16" t="s">
        <v>13</v>
      </c>
      <c r="B7" s="17">
        <v>21</v>
      </c>
      <c r="C7" s="17">
        <v>22944</v>
      </c>
      <c r="D7" s="17">
        <v>1</v>
      </c>
      <c r="E7" s="17">
        <v>809</v>
      </c>
      <c r="F7" s="17">
        <v>2</v>
      </c>
      <c r="G7" s="17">
        <v>1618</v>
      </c>
      <c r="H7" s="18">
        <f t="shared" si="0"/>
        <v>24</v>
      </c>
      <c r="I7" s="18">
        <f t="shared" si="1"/>
        <v>25371</v>
      </c>
      <c r="J7" s="17">
        <v>66</v>
      </c>
      <c r="K7" s="17">
        <v>74119</v>
      </c>
      <c r="L7" s="17">
        <v>11</v>
      </c>
      <c r="M7" s="17">
        <v>8899</v>
      </c>
      <c r="N7" s="17">
        <v>28</v>
      </c>
      <c r="O7" s="17">
        <v>22652</v>
      </c>
      <c r="P7" s="19">
        <f t="shared" si="2"/>
        <v>105</v>
      </c>
      <c r="Q7" s="19">
        <f t="shared" si="3"/>
        <v>105670</v>
      </c>
      <c r="R7" s="17">
        <v>29</v>
      </c>
      <c r="S7" s="17">
        <v>15631</v>
      </c>
      <c r="T7" s="17">
        <v>1</v>
      </c>
      <c r="U7" s="17">
        <v>809</v>
      </c>
      <c r="V7" s="17">
        <v>3</v>
      </c>
      <c r="W7" s="17">
        <v>2427</v>
      </c>
      <c r="X7" s="20">
        <f t="shared" si="4"/>
        <v>33</v>
      </c>
      <c r="Y7" s="21">
        <f t="shared" si="5"/>
        <v>18867</v>
      </c>
      <c r="Z7" s="16">
        <f t="shared" si="6"/>
        <v>116</v>
      </c>
      <c r="AA7" s="22">
        <f t="shared" si="7"/>
        <v>112694</v>
      </c>
      <c r="AB7" s="16">
        <f t="shared" si="8"/>
        <v>13</v>
      </c>
      <c r="AC7" s="23">
        <f t="shared" si="9"/>
        <v>10517</v>
      </c>
      <c r="AD7" s="16">
        <f t="shared" si="10"/>
        <v>33</v>
      </c>
      <c r="AE7" s="24">
        <f t="shared" si="11"/>
        <v>26697</v>
      </c>
      <c r="AF7" s="25">
        <f t="shared" si="12"/>
        <v>162</v>
      </c>
      <c r="AG7" s="25">
        <f t="shared" si="13"/>
        <v>149908</v>
      </c>
    </row>
    <row r="8" spans="1:33" ht="15.75">
      <c r="A8" s="16" t="s">
        <v>14</v>
      </c>
      <c r="B8" s="17">
        <v>21</v>
      </c>
      <c r="C8" s="17">
        <v>22944</v>
      </c>
      <c r="D8" s="17">
        <v>1</v>
      </c>
      <c r="E8" s="17">
        <v>809</v>
      </c>
      <c r="F8" s="17">
        <v>2</v>
      </c>
      <c r="G8" s="17">
        <v>1618</v>
      </c>
      <c r="H8" s="18">
        <f t="shared" si="0"/>
        <v>24</v>
      </c>
      <c r="I8" s="18">
        <f t="shared" si="1"/>
        <v>25371</v>
      </c>
      <c r="J8" s="17">
        <v>66</v>
      </c>
      <c r="K8" s="17">
        <v>74119</v>
      </c>
      <c r="L8" s="17">
        <v>13</v>
      </c>
      <c r="M8" s="17">
        <v>10439</v>
      </c>
      <c r="N8" s="17">
        <v>29</v>
      </c>
      <c r="O8" s="17">
        <v>23461</v>
      </c>
      <c r="P8" s="19">
        <f t="shared" si="2"/>
        <v>108</v>
      </c>
      <c r="Q8" s="19">
        <f t="shared" si="3"/>
        <v>108019</v>
      </c>
      <c r="R8" s="17">
        <v>28</v>
      </c>
      <c r="S8" s="17">
        <v>15092</v>
      </c>
      <c r="T8" s="17">
        <v>1</v>
      </c>
      <c r="U8" s="17">
        <v>809</v>
      </c>
      <c r="V8" s="17">
        <v>4</v>
      </c>
      <c r="W8" s="17">
        <v>3236</v>
      </c>
      <c r="X8" s="20">
        <f t="shared" si="4"/>
        <v>33</v>
      </c>
      <c r="Y8" s="21">
        <f t="shared" si="5"/>
        <v>19137</v>
      </c>
      <c r="Z8" s="16">
        <f t="shared" si="6"/>
        <v>115</v>
      </c>
      <c r="AA8" s="22">
        <f t="shared" si="7"/>
        <v>112155</v>
      </c>
      <c r="AB8" s="16">
        <f t="shared" si="8"/>
        <v>15</v>
      </c>
      <c r="AC8" s="23">
        <f t="shared" si="9"/>
        <v>12057</v>
      </c>
      <c r="AD8" s="16">
        <f t="shared" si="10"/>
        <v>35</v>
      </c>
      <c r="AE8" s="24">
        <f t="shared" si="11"/>
        <v>28315</v>
      </c>
      <c r="AF8" s="25">
        <f t="shared" si="12"/>
        <v>165</v>
      </c>
      <c r="AG8" s="25">
        <f t="shared" si="13"/>
        <v>152527</v>
      </c>
    </row>
    <row r="9" spans="1:33" ht="15.75">
      <c r="A9" s="16" t="s">
        <v>15</v>
      </c>
      <c r="B9" s="17">
        <v>21</v>
      </c>
      <c r="C9" s="17">
        <v>22944</v>
      </c>
      <c r="D9" s="17">
        <v>1</v>
      </c>
      <c r="E9" s="17">
        <v>809</v>
      </c>
      <c r="F9" s="17">
        <v>2</v>
      </c>
      <c r="G9" s="17">
        <v>1618</v>
      </c>
      <c r="H9" s="18">
        <f t="shared" si="0"/>
        <v>24</v>
      </c>
      <c r="I9" s="18">
        <f t="shared" si="1"/>
        <v>25371</v>
      </c>
      <c r="J9" s="17">
        <v>66</v>
      </c>
      <c r="K9" s="17">
        <v>74119</v>
      </c>
      <c r="L9" s="17">
        <v>13</v>
      </c>
      <c r="M9" s="17">
        <v>9735</v>
      </c>
      <c r="N9" s="17">
        <v>29</v>
      </c>
      <c r="O9" s="17">
        <v>23461</v>
      </c>
      <c r="P9" s="19">
        <f t="shared" si="2"/>
        <v>108</v>
      </c>
      <c r="Q9" s="19">
        <f t="shared" si="3"/>
        <v>107315</v>
      </c>
      <c r="R9" s="17">
        <v>28</v>
      </c>
      <c r="S9" s="17">
        <v>15092</v>
      </c>
      <c r="T9" s="17">
        <v>1</v>
      </c>
      <c r="U9" s="17">
        <v>809</v>
      </c>
      <c r="V9" s="17">
        <v>4</v>
      </c>
      <c r="W9" s="17">
        <v>3236</v>
      </c>
      <c r="X9" s="20">
        <f t="shared" si="4"/>
        <v>33</v>
      </c>
      <c r="Y9" s="21">
        <f t="shared" si="5"/>
        <v>19137</v>
      </c>
      <c r="Z9" s="16">
        <f t="shared" si="6"/>
        <v>115</v>
      </c>
      <c r="AA9" s="22">
        <f t="shared" si="7"/>
        <v>112155</v>
      </c>
      <c r="AB9" s="16">
        <f t="shared" si="8"/>
        <v>15</v>
      </c>
      <c r="AC9" s="23">
        <f t="shared" si="9"/>
        <v>11353</v>
      </c>
      <c r="AD9" s="16">
        <f t="shared" si="10"/>
        <v>35</v>
      </c>
      <c r="AE9" s="24">
        <f t="shared" si="11"/>
        <v>28315</v>
      </c>
      <c r="AF9" s="25">
        <f t="shared" si="12"/>
        <v>165</v>
      </c>
      <c r="AG9" s="25">
        <f t="shared" si="13"/>
        <v>151823</v>
      </c>
    </row>
    <row r="10" spans="1:33" ht="15.75">
      <c r="A10" s="16" t="s">
        <v>16</v>
      </c>
      <c r="B10" s="17">
        <v>21</v>
      </c>
      <c r="C10" s="17">
        <v>22944</v>
      </c>
      <c r="D10" s="17">
        <v>1</v>
      </c>
      <c r="E10" s="17">
        <v>809</v>
      </c>
      <c r="F10" s="17">
        <v>2</v>
      </c>
      <c r="G10" s="17">
        <v>1618</v>
      </c>
      <c r="H10" s="18">
        <f t="shared" si="0"/>
        <v>24</v>
      </c>
      <c r="I10" s="18">
        <f t="shared" si="1"/>
        <v>25371</v>
      </c>
      <c r="J10" s="17">
        <v>66</v>
      </c>
      <c r="K10" s="17">
        <v>74119</v>
      </c>
      <c r="L10" s="17">
        <v>13</v>
      </c>
      <c r="M10" s="17">
        <v>8768</v>
      </c>
      <c r="N10" s="17">
        <v>29</v>
      </c>
      <c r="O10" s="17">
        <v>23461</v>
      </c>
      <c r="P10" s="19">
        <f t="shared" si="2"/>
        <v>108</v>
      </c>
      <c r="Q10" s="19">
        <f t="shared" si="3"/>
        <v>106348</v>
      </c>
      <c r="R10" s="17">
        <v>28</v>
      </c>
      <c r="S10" s="17">
        <v>15092</v>
      </c>
      <c r="T10" s="17">
        <v>1</v>
      </c>
      <c r="U10" s="17">
        <v>809</v>
      </c>
      <c r="V10" s="17">
        <v>4</v>
      </c>
      <c r="W10" s="17">
        <v>3236</v>
      </c>
      <c r="X10" s="20">
        <f t="shared" si="4"/>
        <v>33</v>
      </c>
      <c r="Y10" s="21">
        <f t="shared" si="5"/>
        <v>19137</v>
      </c>
      <c r="Z10" s="16">
        <f t="shared" si="6"/>
        <v>115</v>
      </c>
      <c r="AA10" s="22">
        <f t="shared" si="7"/>
        <v>112155</v>
      </c>
      <c r="AB10" s="16">
        <f t="shared" si="8"/>
        <v>15</v>
      </c>
      <c r="AC10" s="23">
        <f t="shared" si="9"/>
        <v>10386</v>
      </c>
      <c r="AD10" s="16">
        <f t="shared" si="10"/>
        <v>35</v>
      </c>
      <c r="AE10" s="24">
        <f t="shared" si="11"/>
        <v>28315</v>
      </c>
      <c r="AF10" s="25">
        <f t="shared" si="12"/>
        <v>165</v>
      </c>
      <c r="AG10" s="25">
        <f t="shared" si="13"/>
        <v>150856</v>
      </c>
    </row>
    <row r="11" spans="1:33" ht="15.75">
      <c r="A11" s="16" t="s">
        <v>17</v>
      </c>
      <c r="B11" s="17">
        <v>21</v>
      </c>
      <c r="C11" s="17">
        <v>22944</v>
      </c>
      <c r="D11" s="17">
        <v>1</v>
      </c>
      <c r="E11" s="17">
        <v>809</v>
      </c>
      <c r="F11" s="17">
        <v>2</v>
      </c>
      <c r="G11" s="17">
        <v>1618</v>
      </c>
      <c r="H11" s="18">
        <f t="shared" si="0"/>
        <v>24</v>
      </c>
      <c r="I11" s="18">
        <f t="shared" si="1"/>
        <v>25371</v>
      </c>
      <c r="J11" s="17">
        <v>66</v>
      </c>
      <c r="K11" s="17">
        <v>74119</v>
      </c>
      <c r="L11" s="17">
        <v>11</v>
      </c>
      <c r="M11" s="17">
        <v>7335</v>
      </c>
      <c r="N11" s="17">
        <v>25</v>
      </c>
      <c r="O11" s="17">
        <v>20225</v>
      </c>
      <c r="P11" s="19">
        <f t="shared" si="2"/>
        <v>102</v>
      </c>
      <c r="Q11" s="19">
        <f t="shared" si="3"/>
        <v>101679</v>
      </c>
      <c r="R11" s="17">
        <v>28</v>
      </c>
      <c r="S11" s="17">
        <v>15092</v>
      </c>
      <c r="T11" s="17">
        <v>1</v>
      </c>
      <c r="U11" s="17">
        <v>27</v>
      </c>
      <c r="V11" s="17">
        <v>4</v>
      </c>
      <c r="W11" s="17">
        <v>3236</v>
      </c>
      <c r="X11" s="20">
        <f t="shared" si="4"/>
        <v>33</v>
      </c>
      <c r="Y11" s="21">
        <f t="shared" si="5"/>
        <v>18355</v>
      </c>
      <c r="Z11" s="16">
        <f t="shared" si="6"/>
        <v>115</v>
      </c>
      <c r="AA11" s="22">
        <f t="shared" si="7"/>
        <v>112155</v>
      </c>
      <c r="AB11" s="16">
        <f t="shared" si="8"/>
        <v>13</v>
      </c>
      <c r="AC11" s="23">
        <f t="shared" si="9"/>
        <v>8171</v>
      </c>
      <c r="AD11" s="16">
        <f t="shared" si="10"/>
        <v>31</v>
      </c>
      <c r="AE11" s="24">
        <f t="shared" si="11"/>
        <v>25079</v>
      </c>
      <c r="AF11" s="25">
        <f t="shared" si="12"/>
        <v>159</v>
      </c>
      <c r="AG11" s="25">
        <f t="shared" si="13"/>
        <v>145405</v>
      </c>
    </row>
    <row r="12" spans="1:33" ht="15.75">
      <c r="A12" s="16" t="s">
        <v>18</v>
      </c>
      <c r="B12" s="17">
        <v>13</v>
      </c>
      <c r="C12" s="17">
        <v>20227</v>
      </c>
      <c r="D12" s="17">
        <v>1</v>
      </c>
      <c r="E12" s="17">
        <v>26</v>
      </c>
      <c r="F12" s="17">
        <v>2</v>
      </c>
      <c r="G12" s="17">
        <v>1618</v>
      </c>
      <c r="H12" s="18">
        <f t="shared" si="0"/>
        <v>16</v>
      </c>
      <c r="I12" s="18">
        <f t="shared" si="1"/>
        <v>21871</v>
      </c>
      <c r="J12" s="17">
        <v>30</v>
      </c>
      <c r="K12" s="17">
        <v>47684</v>
      </c>
      <c r="L12" s="17">
        <v>7</v>
      </c>
      <c r="M12" s="17">
        <v>4097</v>
      </c>
      <c r="N12" s="17">
        <v>20</v>
      </c>
      <c r="O12" s="17">
        <v>16180</v>
      </c>
      <c r="P12" s="19">
        <f t="shared" si="2"/>
        <v>57</v>
      </c>
      <c r="Q12" s="19">
        <f t="shared" si="3"/>
        <v>67961</v>
      </c>
      <c r="R12" s="17">
        <v>28</v>
      </c>
      <c r="S12" s="17">
        <v>15092</v>
      </c>
      <c r="T12" s="17"/>
      <c r="U12" s="17"/>
      <c r="V12" s="17">
        <v>4</v>
      </c>
      <c r="W12" s="17">
        <v>3236</v>
      </c>
      <c r="X12" s="20">
        <f t="shared" si="4"/>
        <v>32</v>
      </c>
      <c r="Y12" s="21">
        <f t="shared" si="5"/>
        <v>18328</v>
      </c>
      <c r="Z12" s="16">
        <f t="shared" si="6"/>
        <v>71</v>
      </c>
      <c r="AA12" s="22">
        <f t="shared" si="7"/>
        <v>83003</v>
      </c>
      <c r="AB12" s="16">
        <f t="shared" si="8"/>
        <v>8</v>
      </c>
      <c r="AC12" s="23">
        <f t="shared" si="9"/>
        <v>4123</v>
      </c>
      <c r="AD12" s="16">
        <f t="shared" si="10"/>
        <v>26</v>
      </c>
      <c r="AE12" s="24">
        <f t="shared" si="11"/>
        <v>21034</v>
      </c>
      <c r="AF12" s="25">
        <f t="shared" si="12"/>
        <v>105</v>
      </c>
      <c r="AG12" s="25">
        <f t="shared" si="13"/>
        <v>108160</v>
      </c>
    </row>
    <row r="13" spans="1:33" ht="15.75">
      <c r="A13" s="16" t="s">
        <v>19</v>
      </c>
      <c r="B13" s="17">
        <v>13</v>
      </c>
      <c r="C13" s="17">
        <v>20227</v>
      </c>
      <c r="D13" s="17"/>
      <c r="E13" s="17"/>
      <c r="F13" s="17">
        <v>2</v>
      </c>
      <c r="G13" s="17">
        <v>1618</v>
      </c>
      <c r="H13" s="18">
        <f t="shared" si="0"/>
        <v>15</v>
      </c>
      <c r="I13" s="18">
        <f t="shared" si="1"/>
        <v>21845</v>
      </c>
      <c r="J13" s="17">
        <v>30</v>
      </c>
      <c r="K13" s="17">
        <v>47688</v>
      </c>
      <c r="L13" s="17">
        <v>5</v>
      </c>
      <c r="M13" s="17">
        <v>4045</v>
      </c>
      <c r="N13" s="17">
        <v>20</v>
      </c>
      <c r="O13" s="17">
        <v>16180</v>
      </c>
      <c r="P13" s="19">
        <f t="shared" si="2"/>
        <v>55</v>
      </c>
      <c r="Q13" s="19">
        <f t="shared" si="3"/>
        <v>67913</v>
      </c>
      <c r="R13" s="17">
        <v>28</v>
      </c>
      <c r="S13" s="17">
        <v>15092</v>
      </c>
      <c r="T13" s="17"/>
      <c r="U13" s="17"/>
      <c r="V13" s="17">
        <v>4</v>
      </c>
      <c r="W13" s="17">
        <v>3236</v>
      </c>
      <c r="X13" s="20">
        <f t="shared" si="4"/>
        <v>32</v>
      </c>
      <c r="Y13" s="21">
        <f t="shared" si="5"/>
        <v>18328</v>
      </c>
      <c r="Z13" s="16">
        <f t="shared" si="6"/>
        <v>71</v>
      </c>
      <c r="AA13" s="22">
        <f t="shared" si="7"/>
        <v>83007</v>
      </c>
      <c r="AB13" s="16">
        <f t="shared" si="8"/>
        <v>5</v>
      </c>
      <c r="AC13" s="23">
        <f t="shared" si="9"/>
        <v>4045</v>
      </c>
      <c r="AD13" s="16">
        <f t="shared" si="10"/>
        <v>26</v>
      </c>
      <c r="AE13" s="24">
        <f t="shared" si="11"/>
        <v>21034</v>
      </c>
      <c r="AF13" s="25">
        <f t="shared" si="12"/>
        <v>102</v>
      </c>
      <c r="AG13" s="25">
        <f t="shared" si="13"/>
        <v>108086</v>
      </c>
    </row>
    <row r="14" spans="1:33" ht="15.75">
      <c r="A14" s="16" t="s">
        <v>20</v>
      </c>
      <c r="B14" s="17">
        <v>13</v>
      </c>
      <c r="C14" s="17">
        <v>20227</v>
      </c>
      <c r="D14" s="17"/>
      <c r="E14" s="17"/>
      <c r="F14" s="17">
        <v>2</v>
      </c>
      <c r="G14" s="17">
        <v>1618</v>
      </c>
      <c r="H14" s="18">
        <f t="shared" si="0"/>
        <v>15</v>
      </c>
      <c r="I14" s="18">
        <f t="shared" si="1"/>
        <v>21845</v>
      </c>
      <c r="J14" s="17">
        <v>81</v>
      </c>
      <c r="K14" s="17">
        <v>75172</v>
      </c>
      <c r="L14" s="17">
        <v>7</v>
      </c>
      <c r="M14" s="17">
        <v>4503</v>
      </c>
      <c r="N14" s="17">
        <v>25</v>
      </c>
      <c r="O14" s="17">
        <v>20225</v>
      </c>
      <c r="P14" s="19">
        <f t="shared" si="2"/>
        <v>113</v>
      </c>
      <c r="Q14" s="19">
        <f t="shared" si="3"/>
        <v>99900</v>
      </c>
      <c r="R14" s="17">
        <v>34</v>
      </c>
      <c r="S14" s="17">
        <v>18329</v>
      </c>
      <c r="T14" s="17"/>
      <c r="U14" s="17"/>
      <c r="V14" s="17">
        <v>4</v>
      </c>
      <c r="W14" s="17">
        <v>3236</v>
      </c>
      <c r="X14" s="20">
        <f t="shared" si="4"/>
        <v>38</v>
      </c>
      <c r="Y14" s="21">
        <f t="shared" si="5"/>
        <v>21565</v>
      </c>
      <c r="Z14" s="16">
        <f t="shared" si="6"/>
        <v>128</v>
      </c>
      <c r="AA14" s="22">
        <f t="shared" si="7"/>
        <v>113728</v>
      </c>
      <c r="AB14" s="16">
        <f t="shared" si="8"/>
        <v>7</v>
      </c>
      <c r="AC14" s="23">
        <f t="shared" si="9"/>
        <v>4503</v>
      </c>
      <c r="AD14" s="16">
        <f t="shared" si="10"/>
        <v>31</v>
      </c>
      <c r="AE14" s="24">
        <f t="shared" si="11"/>
        <v>25079</v>
      </c>
      <c r="AF14" s="25">
        <f t="shared" si="12"/>
        <v>166</v>
      </c>
      <c r="AG14" s="25">
        <f t="shared" si="13"/>
        <v>143310</v>
      </c>
    </row>
    <row r="15" spans="1:33" ht="15.75">
      <c r="A15" s="16" t="s">
        <v>21</v>
      </c>
      <c r="B15" s="17"/>
      <c r="C15" s="17"/>
      <c r="D15" s="17"/>
      <c r="E15" s="17"/>
      <c r="F15" s="17"/>
      <c r="G15" s="17"/>
      <c r="H15" s="18">
        <f t="shared" si="0"/>
        <v>0</v>
      </c>
      <c r="I15" s="18">
        <f t="shared" si="1"/>
        <v>0</v>
      </c>
      <c r="J15" s="17"/>
      <c r="K15" s="17"/>
      <c r="L15" s="17"/>
      <c r="M15" s="17"/>
      <c r="N15" s="17"/>
      <c r="O15" s="17"/>
      <c r="P15" s="19">
        <f t="shared" si="2"/>
        <v>0</v>
      </c>
      <c r="Q15" s="19">
        <f t="shared" si="3"/>
        <v>0</v>
      </c>
      <c r="R15" s="17"/>
      <c r="S15" s="17"/>
      <c r="T15" s="17"/>
      <c r="U15" s="17"/>
      <c r="V15" s="17"/>
      <c r="W15" s="17"/>
      <c r="X15" s="20">
        <f t="shared" si="4"/>
        <v>0</v>
      </c>
      <c r="Y15" s="21">
        <f t="shared" si="5"/>
        <v>0</v>
      </c>
      <c r="Z15" s="16">
        <f t="shared" si="6"/>
        <v>0</v>
      </c>
      <c r="AA15" s="22">
        <f t="shared" si="7"/>
        <v>0</v>
      </c>
      <c r="AB15" s="16">
        <f t="shared" si="8"/>
        <v>0</v>
      </c>
      <c r="AC15" s="23">
        <f t="shared" si="9"/>
        <v>0</v>
      </c>
      <c r="AD15" s="16">
        <f t="shared" si="10"/>
        <v>0</v>
      </c>
      <c r="AE15" s="24">
        <f t="shared" si="11"/>
        <v>0</v>
      </c>
      <c r="AF15" s="25">
        <f t="shared" si="12"/>
        <v>0</v>
      </c>
      <c r="AG15" s="25">
        <f t="shared" si="13"/>
        <v>0</v>
      </c>
    </row>
    <row r="16" spans="1:33" ht="15.75">
      <c r="A16" s="16" t="s">
        <v>22</v>
      </c>
      <c r="B16" s="17"/>
      <c r="C16" s="17"/>
      <c r="D16" s="17"/>
      <c r="E16" s="17"/>
      <c r="F16" s="17"/>
      <c r="G16" s="17"/>
      <c r="H16" s="18">
        <f t="shared" si="0"/>
        <v>0</v>
      </c>
      <c r="I16" s="18">
        <f t="shared" si="1"/>
        <v>0</v>
      </c>
      <c r="J16" s="17"/>
      <c r="K16" s="17"/>
      <c r="L16" s="17"/>
      <c r="M16" s="17"/>
      <c r="N16" s="17"/>
      <c r="O16" s="17"/>
      <c r="P16" s="19">
        <f t="shared" si="2"/>
        <v>0</v>
      </c>
      <c r="Q16" s="19">
        <f t="shared" si="3"/>
        <v>0</v>
      </c>
      <c r="R16" s="17"/>
      <c r="S16" s="17"/>
      <c r="T16" s="17"/>
      <c r="U16" s="17"/>
      <c r="V16" s="17"/>
      <c r="W16" s="17"/>
      <c r="X16" s="20">
        <f t="shared" si="4"/>
        <v>0</v>
      </c>
      <c r="Y16" s="21">
        <f t="shared" si="5"/>
        <v>0</v>
      </c>
      <c r="Z16" s="16">
        <f t="shared" si="6"/>
        <v>0</v>
      </c>
      <c r="AA16" s="22">
        <f t="shared" si="7"/>
        <v>0</v>
      </c>
      <c r="AB16" s="16">
        <f t="shared" si="8"/>
        <v>0</v>
      </c>
      <c r="AC16" s="23">
        <f t="shared" si="9"/>
        <v>0</v>
      </c>
      <c r="AD16" s="16">
        <f t="shared" si="10"/>
        <v>0</v>
      </c>
      <c r="AE16" s="24">
        <f t="shared" si="11"/>
        <v>0</v>
      </c>
      <c r="AF16" s="25">
        <f t="shared" si="12"/>
        <v>0</v>
      </c>
      <c r="AG16" s="25">
        <f t="shared" si="13"/>
        <v>0</v>
      </c>
    </row>
    <row r="17" spans="1:33" ht="15.75">
      <c r="A17" s="16" t="s">
        <v>23</v>
      </c>
      <c r="B17" s="17"/>
      <c r="C17" s="17"/>
      <c r="D17" s="17"/>
      <c r="E17" s="17"/>
      <c r="F17" s="17"/>
      <c r="G17" s="17"/>
      <c r="H17" s="18">
        <f t="shared" si="0"/>
        <v>0</v>
      </c>
      <c r="I17" s="18">
        <f t="shared" si="1"/>
        <v>0</v>
      </c>
      <c r="J17" s="17"/>
      <c r="K17" s="26"/>
      <c r="L17" s="17"/>
      <c r="M17" s="17"/>
      <c r="N17" s="17"/>
      <c r="O17" s="17"/>
      <c r="P17" s="19">
        <f t="shared" si="2"/>
        <v>0</v>
      </c>
      <c r="Q17" s="19">
        <f t="shared" si="3"/>
        <v>0</v>
      </c>
      <c r="R17" s="17"/>
      <c r="S17" s="17"/>
      <c r="T17" s="17"/>
      <c r="U17" s="17"/>
      <c r="V17" s="17"/>
      <c r="W17" s="17"/>
      <c r="X17" s="20">
        <f t="shared" si="4"/>
        <v>0</v>
      </c>
      <c r="Y17" s="21">
        <f t="shared" si="5"/>
        <v>0</v>
      </c>
      <c r="Z17" s="16">
        <f t="shared" si="6"/>
        <v>0</v>
      </c>
      <c r="AA17" s="22">
        <f t="shared" si="7"/>
        <v>0</v>
      </c>
      <c r="AB17" s="16">
        <f t="shared" si="8"/>
        <v>0</v>
      </c>
      <c r="AC17" s="23">
        <f t="shared" si="9"/>
        <v>0</v>
      </c>
      <c r="AD17" s="16">
        <f t="shared" si="10"/>
        <v>0</v>
      </c>
      <c r="AE17" s="24">
        <f t="shared" si="11"/>
        <v>0</v>
      </c>
      <c r="AF17" s="25">
        <f t="shared" si="12"/>
        <v>0</v>
      </c>
      <c r="AG17" s="25">
        <f t="shared" si="13"/>
        <v>0</v>
      </c>
    </row>
    <row r="18" spans="1:33" ht="15">
      <c r="A18" s="25" t="s">
        <v>6</v>
      </c>
      <c r="B18" s="27">
        <f>SUM(B6:B17)</f>
        <v>165</v>
      </c>
      <c r="C18" s="27">
        <f>SUM(C6:C17)</f>
        <v>198345</v>
      </c>
      <c r="D18" s="27">
        <f>SUM(D6:D17)</f>
        <v>7</v>
      </c>
      <c r="E18" s="27">
        <f>SUM(E6:E17)</f>
        <v>4880</v>
      </c>
      <c r="F18" s="27">
        <f>SUM(F6:F17)</f>
        <v>18</v>
      </c>
      <c r="G18" s="27">
        <f>SUM(G6:G17)</f>
        <v>14562</v>
      </c>
      <c r="H18" s="18">
        <f>SUM(H6:H17)</f>
        <v>190</v>
      </c>
      <c r="I18" s="18">
        <f>SUM(I6:I17)</f>
        <v>217787</v>
      </c>
      <c r="J18" s="27">
        <f>SUM(J6:J17)</f>
        <v>537</v>
      </c>
      <c r="K18" s="28">
        <f>SUM(K6:K17)</f>
        <v>615258</v>
      </c>
      <c r="L18" s="27">
        <f>SUM(L6:L17)</f>
        <v>91</v>
      </c>
      <c r="M18" s="27">
        <f>SUM(M6:M17)</f>
        <v>66720</v>
      </c>
      <c r="N18" s="27">
        <f>SUM(N6:N17)</f>
        <v>233</v>
      </c>
      <c r="O18" s="27">
        <f>SUM(O6:O17)</f>
        <v>188497</v>
      </c>
      <c r="P18" s="19">
        <f>SUM(P6:P17)</f>
        <v>861</v>
      </c>
      <c r="Q18" s="19">
        <f>SUM(Q6:Q17)</f>
        <v>870475</v>
      </c>
      <c r="R18" s="27">
        <f>SUM(R6:R17)</f>
        <v>260</v>
      </c>
      <c r="S18" s="27">
        <f>SUM(S6:S17)</f>
        <v>140143</v>
      </c>
      <c r="T18" s="27">
        <f>SUM(T6:T17)</f>
        <v>6</v>
      </c>
      <c r="U18" s="27">
        <f>SUM(U6:U17)</f>
        <v>4072</v>
      </c>
      <c r="V18" s="27">
        <f>SUM(V6:V17)</f>
        <v>34</v>
      </c>
      <c r="W18" s="27">
        <f>SUM(W6:W17)</f>
        <v>27506</v>
      </c>
      <c r="X18" s="21">
        <f>SUM(X6:X17)</f>
        <v>300</v>
      </c>
      <c r="Y18" s="21">
        <f>SUM(Y6:Y17)</f>
        <v>171721</v>
      </c>
      <c r="Z18" s="25">
        <f>SUM(Z6:Z17)</f>
        <v>962</v>
      </c>
      <c r="AA18" s="29">
        <f>SUM(AA6:AA17)</f>
        <v>953746</v>
      </c>
      <c r="AB18" s="25">
        <f>SUM(AB6:AB17)</f>
        <v>104</v>
      </c>
      <c r="AC18" s="30">
        <f>SUM(AC6:AC17)</f>
        <v>75672</v>
      </c>
      <c r="AD18" s="25">
        <f>SUM(AD6:AD17)</f>
        <v>285</v>
      </c>
      <c r="AE18" s="31">
        <f>SUM(AE6:AE17)</f>
        <v>230565</v>
      </c>
      <c r="AF18" s="25">
        <f>SUM(AF6:AF17)</f>
        <v>1351</v>
      </c>
      <c r="AG18" s="32">
        <f>SUM(AG6:AG17)</f>
        <v>1259983</v>
      </c>
    </row>
    <row r="20" spans="1:28" ht="33" customHeight="1">
      <c r="A20" s="33" t="s">
        <v>24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P20" s="33" t="s">
        <v>25</v>
      </c>
      <c r="Q20" s="33"/>
      <c r="R20" s="33"/>
      <c r="S20" s="33"/>
      <c r="T20" s="33"/>
      <c r="U20" s="33"/>
      <c r="V20" s="33"/>
      <c r="W20" s="33"/>
      <c r="X20" s="33"/>
      <c r="Y20" s="34"/>
      <c r="Z20" s="34"/>
      <c r="AA20" s="34"/>
      <c r="AB20" s="34"/>
    </row>
    <row r="21" spans="1:28" ht="15.75" customHeight="1">
      <c r="A21" s="35" t="s">
        <v>2</v>
      </c>
      <c r="B21" s="36" t="s">
        <v>26</v>
      </c>
      <c r="C21" s="36"/>
      <c r="D21" s="36" t="s">
        <v>27</v>
      </c>
      <c r="E21" s="36"/>
      <c r="F21" s="36" t="s">
        <v>28</v>
      </c>
      <c r="G21" s="36"/>
      <c r="H21" s="36" t="s">
        <v>29</v>
      </c>
      <c r="I21" s="36"/>
      <c r="J21" s="37" t="s">
        <v>30</v>
      </c>
      <c r="K21" s="37"/>
      <c r="L21" s="38" t="s">
        <v>6</v>
      </c>
      <c r="M21" s="38"/>
      <c r="P21" s="35" t="s">
        <v>2</v>
      </c>
      <c r="Q21" s="36" t="s">
        <v>31</v>
      </c>
      <c r="R21" s="36"/>
      <c r="S21" s="39"/>
      <c r="T21" s="39"/>
      <c r="U21" s="39"/>
      <c r="V21" s="39"/>
      <c r="W21" s="39"/>
      <c r="X21" s="39"/>
      <c r="Y21" s="40"/>
      <c r="Z21" s="40"/>
      <c r="AA21" s="41"/>
      <c r="AB21" s="41"/>
    </row>
    <row r="22" spans="1:28" ht="89.25" customHeight="1">
      <c r="A22" s="35"/>
      <c r="B22" s="36"/>
      <c r="C22" s="36"/>
      <c r="D22" s="36"/>
      <c r="E22" s="36"/>
      <c r="F22" s="36"/>
      <c r="G22" s="36"/>
      <c r="H22" s="36"/>
      <c r="I22" s="36"/>
      <c r="J22" s="37"/>
      <c r="K22" s="37"/>
      <c r="L22" s="38"/>
      <c r="M22" s="38"/>
      <c r="P22" s="35"/>
      <c r="Q22" s="36"/>
      <c r="R22" s="36"/>
      <c r="S22" s="39"/>
      <c r="T22" s="39"/>
      <c r="U22" s="39"/>
      <c r="V22" s="39"/>
      <c r="W22" s="39"/>
      <c r="X22" s="39"/>
      <c r="Y22" s="40"/>
      <c r="Z22" s="40"/>
      <c r="AA22" s="41"/>
      <c r="AB22" s="41"/>
    </row>
    <row r="23" spans="1:28" ht="26.25">
      <c r="A23" s="35"/>
      <c r="B23" s="42" t="s">
        <v>10</v>
      </c>
      <c r="C23" s="42" t="s">
        <v>11</v>
      </c>
      <c r="D23" s="42" t="s">
        <v>10</v>
      </c>
      <c r="E23" s="42" t="s">
        <v>11</v>
      </c>
      <c r="F23" s="42" t="s">
        <v>10</v>
      </c>
      <c r="G23" s="42" t="s">
        <v>11</v>
      </c>
      <c r="H23" s="42" t="s">
        <v>10</v>
      </c>
      <c r="I23" s="42" t="s">
        <v>11</v>
      </c>
      <c r="J23" s="42" t="s">
        <v>10</v>
      </c>
      <c r="K23" s="42" t="s">
        <v>11</v>
      </c>
      <c r="L23" s="43" t="s">
        <v>10</v>
      </c>
      <c r="M23" s="43" t="s">
        <v>11</v>
      </c>
      <c r="P23" s="35"/>
      <c r="Q23" s="42" t="s">
        <v>10</v>
      </c>
      <c r="R23" s="42" t="s">
        <v>11</v>
      </c>
      <c r="S23" s="44"/>
      <c r="T23" s="44"/>
      <c r="U23" s="44"/>
      <c r="V23" s="44"/>
      <c r="W23" s="44"/>
      <c r="X23" s="44"/>
      <c r="Y23" s="44"/>
      <c r="Z23" s="44"/>
      <c r="AA23" s="45"/>
      <c r="AB23" s="45"/>
    </row>
    <row r="24" spans="1:28" ht="15.75">
      <c r="A24" s="16" t="s">
        <v>12</v>
      </c>
      <c r="B24" s="17">
        <v>22</v>
      </c>
      <c r="C24" s="17">
        <v>210078</v>
      </c>
      <c r="D24" s="17">
        <v>11</v>
      </c>
      <c r="E24" s="17">
        <v>18348</v>
      </c>
      <c r="F24" s="17"/>
      <c r="G24" s="17"/>
      <c r="H24" s="17"/>
      <c r="I24" s="17"/>
      <c r="J24" s="17"/>
      <c r="K24" s="17"/>
      <c r="L24" s="46">
        <f aca="true" t="shared" si="14" ref="L24:L35">B24+D24</f>
        <v>33</v>
      </c>
      <c r="M24" s="46">
        <f aca="true" t="shared" si="15" ref="M24:M36">C24+E24+G24+I24+K24</f>
        <v>228426</v>
      </c>
      <c r="P24" s="16" t="s">
        <v>12</v>
      </c>
      <c r="Q24" s="17">
        <v>23</v>
      </c>
      <c r="R24" s="17">
        <v>48300</v>
      </c>
      <c r="S24" s="47"/>
      <c r="T24" s="47"/>
      <c r="U24" s="47"/>
      <c r="V24" s="47"/>
      <c r="W24" s="47"/>
      <c r="X24" s="47"/>
      <c r="Y24" s="47"/>
      <c r="Z24" s="47"/>
      <c r="AA24" s="48"/>
      <c r="AB24" s="48"/>
    </row>
    <row r="25" spans="1:28" ht="15.75">
      <c r="A25" s="16" t="s">
        <v>13</v>
      </c>
      <c r="B25" s="17">
        <v>23</v>
      </c>
      <c r="C25" s="17">
        <v>219627</v>
      </c>
      <c r="D25" s="17">
        <v>10</v>
      </c>
      <c r="E25" s="17">
        <v>18348</v>
      </c>
      <c r="F25" s="17"/>
      <c r="G25" s="17"/>
      <c r="H25" s="17"/>
      <c r="I25" s="17"/>
      <c r="J25" s="17"/>
      <c r="K25" s="17"/>
      <c r="L25" s="46">
        <f t="shared" si="14"/>
        <v>33</v>
      </c>
      <c r="M25" s="46">
        <f t="shared" si="15"/>
        <v>237975</v>
      </c>
      <c r="P25" s="16" t="s">
        <v>13</v>
      </c>
      <c r="Q25" s="17">
        <v>23</v>
      </c>
      <c r="R25" s="17">
        <v>65550</v>
      </c>
      <c r="S25" s="47"/>
      <c r="T25" s="47"/>
      <c r="U25" s="47"/>
      <c r="V25" s="47"/>
      <c r="W25" s="47"/>
      <c r="X25" s="47"/>
      <c r="Y25" s="47"/>
      <c r="Z25" s="47"/>
      <c r="AA25" s="48"/>
      <c r="AB25" s="48"/>
    </row>
    <row r="26" spans="1:28" ht="15.75">
      <c r="A26" s="16" t="s">
        <v>14</v>
      </c>
      <c r="B26" s="17">
        <v>27</v>
      </c>
      <c r="C26" s="17">
        <v>257823</v>
      </c>
      <c r="D26" s="17">
        <v>8</v>
      </c>
      <c r="E26" s="17">
        <v>19460</v>
      </c>
      <c r="F26" s="17"/>
      <c r="G26" s="17"/>
      <c r="H26" s="17"/>
      <c r="I26" s="17"/>
      <c r="J26" s="17">
        <v>2</v>
      </c>
      <c r="K26" s="17">
        <v>4854</v>
      </c>
      <c r="L26" s="46">
        <f t="shared" si="14"/>
        <v>35</v>
      </c>
      <c r="M26" s="46">
        <f t="shared" si="15"/>
        <v>282137</v>
      </c>
      <c r="P26" s="16" t="s">
        <v>14</v>
      </c>
      <c r="Q26" s="17">
        <v>24</v>
      </c>
      <c r="R26" s="17">
        <v>79200</v>
      </c>
      <c r="S26" s="47"/>
      <c r="T26" s="47"/>
      <c r="U26" s="47"/>
      <c r="V26" s="47"/>
      <c r="W26" s="47"/>
      <c r="X26" s="47"/>
      <c r="Y26" s="47"/>
      <c r="Z26" s="47"/>
      <c r="AA26" s="48"/>
      <c r="AB26" s="48"/>
    </row>
    <row r="27" spans="1:28" ht="15.75">
      <c r="A27" s="16" t="s">
        <v>15</v>
      </c>
      <c r="B27" s="17">
        <v>27</v>
      </c>
      <c r="C27" s="17">
        <v>257823</v>
      </c>
      <c r="D27" s="17">
        <v>8</v>
      </c>
      <c r="E27" s="17">
        <v>19460</v>
      </c>
      <c r="F27" s="17"/>
      <c r="G27" s="17"/>
      <c r="H27" s="17"/>
      <c r="I27" s="17"/>
      <c r="J27" s="17"/>
      <c r="K27" s="17"/>
      <c r="L27" s="46">
        <f t="shared" si="14"/>
        <v>35</v>
      </c>
      <c r="M27" s="46">
        <f t="shared" si="15"/>
        <v>277283</v>
      </c>
      <c r="P27" s="16" t="s">
        <v>15</v>
      </c>
      <c r="Q27" s="17">
        <v>24</v>
      </c>
      <c r="R27" s="17">
        <v>79200</v>
      </c>
      <c r="S27" s="47"/>
      <c r="T27" s="47"/>
      <c r="U27" s="47"/>
      <c r="V27" s="47"/>
      <c r="W27" s="47"/>
      <c r="X27" s="47"/>
      <c r="Y27" s="47"/>
      <c r="Z27" s="47"/>
      <c r="AA27" s="48"/>
      <c r="AB27" s="48"/>
    </row>
    <row r="28" spans="1:28" ht="15.75">
      <c r="A28" s="16" t="s">
        <v>16</v>
      </c>
      <c r="B28" s="17">
        <v>27</v>
      </c>
      <c r="C28" s="17">
        <v>257823</v>
      </c>
      <c r="D28" s="17">
        <v>8</v>
      </c>
      <c r="E28" s="17">
        <v>19460</v>
      </c>
      <c r="F28" s="17"/>
      <c r="G28" s="17"/>
      <c r="H28" s="17"/>
      <c r="I28" s="17"/>
      <c r="J28" s="17"/>
      <c r="K28" s="17"/>
      <c r="L28" s="46">
        <f t="shared" si="14"/>
        <v>35</v>
      </c>
      <c r="M28" s="46">
        <f t="shared" si="15"/>
        <v>277283</v>
      </c>
      <c r="P28" s="16" t="s">
        <v>16</v>
      </c>
      <c r="Q28" s="17">
        <v>24</v>
      </c>
      <c r="R28" s="17">
        <v>57600</v>
      </c>
      <c r="S28" s="47"/>
      <c r="T28" s="47"/>
      <c r="U28" s="47"/>
      <c r="V28" s="47"/>
      <c r="W28" s="47"/>
      <c r="X28" s="47"/>
      <c r="Y28" s="47"/>
      <c r="Z28" s="47"/>
      <c r="AA28" s="48"/>
      <c r="AB28" s="48"/>
    </row>
    <row r="29" spans="1:28" ht="15.75">
      <c r="A29" s="16" t="s">
        <v>17</v>
      </c>
      <c r="B29" s="17">
        <v>23</v>
      </c>
      <c r="C29" s="17">
        <v>219627</v>
      </c>
      <c r="D29" s="17">
        <v>8</v>
      </c>
      <c r="E29" s="17">
        <v>17236</v>
      </c>
      <c r="F29" s="17">
        <v>5</v>
      </c>
      <c r="G29" s="17">
        <v>197390</v>
      </c>
      <c r="H29" s="17">
        <v>5</v>
      </c>
      <c r="I29" s="17">
        <v>2500</v>
      </c>
      <c r="J29" s="17"/>
      <c r="K29" s="17"/>
      <c r="L29" s="46">
        <f t="shared" si="14"/>
        <v>31</v>
      </c>
      <c r="M29" s="46">
        <f t="shared" si="15"/>
        <v>436753</v>
      </c>
      <c r="P29" s="16" t="s">
        <v>17</v>
      </c>
      <c r="Q29" s="17">
        <v>24</v>
      </c>
      <c r="R29" s="17">
        <v>67800</v>
      </c>
      <c r="S29" s="47"/>
      <c r="T29" s="47"/>
      <c r="U29" s="47"/>
      <c r="V29" s="47"/>
      <c r="W29" s="47"/>
      <c r="X29" s="47"/>
      <c r="Y29" s="47"/>
      <c r="Z29" s="47"/>
      <c r="AA29" s="48"/>
      <c r="AB29" s="48"/>
    </row>
    <row r="30" spans="1:28" ht="15.75">
      <c r="A30" s="16" t="s">
        <v>18</v>
      </c>
      <c r="B30" s="17">
        <v>18</v>
      </c>
      <c r="C30" s="17">
        <v>171882</v>
      </c>
      <c r="D30" s="17">
        <v>8</v>
      </c>
      <c r="E30" s="17">
        <v>14456</v>
      </c>
      <c r="F30" s="17"/>
      <c r="G30" s="17"/>
      <c r="H30" s="17"/>
      <c r="I30" s="17"/>
      <c r="J30" s="17"/>
      <c r="K30" s="17"/>
      <c r="L30" s="46">
        <f t="shared" si="14"/>
        <v>26</v>
      </c>
      <c r="M30" s="46">
        <f t="shared" si="15"/>
        <v>186338</v>
      </c>
      <c r="P30" s="16" t="s">
        <v>18</v>
      </c>
      <c r="Q30" s="17"/>
      <c r="R30" s="17"/>
      <c r="S30" s="47"/>
      <c r="T30" s="47"/>
      <c r="U30" s="47"/>
      <c r="V30" s="47"/>
      <c r="W30" s="47"/>
      <c r="X30" s="47"/>
      <c r="Y30" s="47"/>
      <c r="Z30" s="47"/>
      <c r="AA30" s="48"/>
      <c r="AB30" s="48"/>
    </row>
    <row r="31" spans="1:28" ht="15.75">
      <c r="A31" s="16" t="s">
        <v>19</v>
      </c>
      <c r="B31" s="17">
        <v>19</v>
      </c>
      <c r="C31" s="17">
        <v>181431</v>
      </c>
      <c r="D31" s="17">
        <v>7</v>
      </c>
      <c r="E31" s="17">
        <v>14456</v>
      </c>
      <c r="F31" s="17"/>
      <c r="G31" s="17"/>
      <c r="H31" s="17"/>
      <c r="I31" s="17"/>
      <c r="J31" s="17"/>
      <c r="K31" s="17"/>
      <c r="L31" s="46">
        <f t="shared" si="14"/>
        <v>26</v>
      </c>
      <c r="M31" s="46">
        <f t="shared" si="15"/>
        <v>195887</v>
      </c>
      <c r="P31" s="16" t="s">
        <v>19</v>
      </c>
      <c r="Q31" s="17"/>
      <c r="R31" s="17"/>
      <c r="S31" s="47"/>
      <c r="T31" s="47"/>
      <c r="U31" s="47"/>
      <c r="V31" s="47"/>
      <c r="W31" s="47"/>
      <c r="X31" s="47"/>
      <c r="Y31" s="47"/>
      <c r="Z31" s="47"/>
      <c r="AA31" s="48"/>
      <c r="AB31" s="48"/>
    </row>
    <row r="32" spans="1:28" ht="15.75">
      <c r="A32" s="16" t="s">
        <v>20</v>
      </c>
      <c r="B32" s="17">
        <v>21</v>
      </c>
      <c r="C32" s="17">
        <v>200529</v>
      </c>
      <c r="D32" s="17">
        <v>10</v>
      </c>
      <c r="E32" s="17">
        <v>17236</v>
      </c>
      <c r="F32" s="17"/>
      <c r="G32" s="17"/>
      <c r="H32" s="17"/>
      <c r="I32" s="17"/>
      <c r="J32" s="17">
        <v>31</v>
      </c>
      <c r="K32" s="17">
        <v>75237</v>
      </c>
      <c r="L32" s="46">
        <f t="shared" si="14"/>
        <v>31</v>
      </c>
      <c r="M32" s="46">
        <f t="shared" si="15"/>
        <v>293002</v>
      </c>
      <c r="P32" s="16" t="s">
        <v>20</v>
      </c>
      <c r="Q32" s="17">
        <v>4</v>
      </c>
      <c r="R32" s="17">
        <v>8250</v>
      </c>
      <c r="S32" s="47"/>
      <c r="T32" s="47"/>
      <c r="U32" s="47"/>
      <c r="V32" s="47"/>
      <c r="W32" s="47"/>
      <c r="X32" s="47"/>
      <c r="Y32" s="47"/>
      <c r="Z32" s="47"/>
      <c r="AA32" s="48"/>
      <c r="AB32" s="48"/>
    </row>
    <row r="33" spans="1:28" ht="15.75">
      <c r="A33" s="16" t="s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46">
        <f t="shared" si="14"/>
        <v>0</v>
      </c>
      <c r="M33" s="46">
        <f t="shared" si="15"/>
        <v>0</v>
      </c>
      <c r="P33" s="16" t="s">
        <v>21</v>
      </c>
      <c r="Q33" s="17"/>
      <c r="R33" s="17"/>
      <c r="S33" s="47"/>
      <c r="T33" s="47"/>
      <c r="U33" s="47"/>
      <c r="V33" s="47"/>
      <c r="W33" s="47"/>
      <c r="X33" s="47"/>
      <c r="Y33" s="47"/>
      <c r="Z33" s="47"/>
      <c r="AA33" s="48"/>
      <c r="AB33" s="48"/>
    </row>
    <row r="34" spans="1:28" ht="15.75">
      <c r="A34" s="16" t="s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46">
        <f t="shared" si="14"/>
        <v>0</v>
      </c>
      <c r="M34" s="46">
        <f t="shared" si="15"/>
        <v>0</v>
      </c>
      <c r="P34" s="16" t="s">
        <v>22</v>
      </c>
      <c r="Q34" s="17"/>
      <c r="R34" s="17"/>
      <c r="S34" s="47"/>
      <c r="T34" s="47"/>
      <c r="U34" s="47"/>
      <c r="V34" s="47"/>
      <c r="W34" s="47"/>
      <c r="X34" s="47"/>
      <c r="Y34" s="47"/>
      <c r="Z34" s="47"/>
      <c r="AA34" s="48"/>
      <c r="AB34" s="48"/>
    </row>
    <row r="35" spans="1:28" ht="15.75">
      <c r="A35" s="16" t="s">
        <v>23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46">
        <f t="shared" si="14"/>
        <v>0</v>
      </c>
      <c r="M35" s="46">
        <f t="shared" si="15"/>
        <v>0</v>
      </c>
      <c r="P35" s="16" t="s">
        <v>23</v>
      </c>
      <c r="Q35" s="17"/>
      <c r="R35" s="17"/>
      <c r="S35" s="47"/>
      <c r="T35" s="47"/>
      <c r="U35" s="47"/>
      <c r="V35" s="47"/>
      <c r="W35" s="47"/>
      <c r="X35" s="47"/>
      <c r="Y35" s="47"/>
      <c r="Z35" s="47"/>
      <c r="AA35" s="48"/>
      <c r="AB35" s="48"/>
    </row>
    <row r="36" spans="1:28" ht="15.75">
      <c r="A36" s="25" t="s">
        <v>6</v>
      </c>
      <c r="B36" s="27">
        <f>SUM(B24:B35)</f>
        <v>207</v>
      </c>
      <c r="C36" s="27">
        <f>SUM(C24:C35)</f>
        <v>1976643</v>
      </c>
      <c r="D36" s="27">
        <f>SUM(D24:D35)</f>
        <v>78</v>
      </c>
      <c r="E36" s="27">
        <f>SUM(E24:E35)</f>
        <v>158460</v>
      </c>
      <c r="F36" s="27">
        <f>SUM(F24:F35)</f>
        <v>5</v>
      </c>
      <c r="G36" s="27">
        <f>SUM(G24:G35)</f>
        <v>197390</v>
      </c>
      <c r="H36" s="27">
        <f>SUM(H24:H35)</f>
        <v>5</v>
      </c>
      <c r="I36" s="27">
        <f>SUM(I24:I35)</f>
        <v>2500</v>
      </c>
      <c r="J36" s="27">
        <f>SUM(J24:J35)</f>
        <v>33</v>
      </c>
      <c r="K36" s="27">
        <f>SUM(K24:K35)</f>
        <v>80091</v>
      </c>
      <c r="L36" s="46">
        <f>B36+D36+F36+H36+J36</f>
        <v>328</v>
      </c>
      <c r="M36" s="46">
        <f t="shared" si="15"/>
        <v>2415084</v>
      </c>
      <c r="P36" s="25" t="s">
        <v>6</v>
      </c>
      <c r="Q36" s="27">
        <f>SUM(Q24:Q35)</f>
        <v>146</v>
      </c>
      <c r="R36" s="27">
        <f>SUM(R24:R35)</f>
        <v>405900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ht="15.75"/>
  </sheetData>
  <sheetProtection selectLockedCells="1" selectUnlockedCells="1"/>
  <mergeCells count="39">
    <mergeCell ref="A1:AG1"/>
    <mergeCell ref="A2:AG2"/>
    <mergeCell ref="A3:A5"/>
    <mergeCell ref="B3:I3"/>
    <mergeCell ref="J3:Q3"/>
    <mergeCell ref="R3:Y3"/>
    <mergeCell ref="Z3:AG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20:M20"/>
    <mergeCell ref="P20:X20"/>
    <mergeCell ref="A21:A23"/>
    <mergeCell ref="B21:C22"/>
    <mergeCell ref="D21:E22"/>
    <mergeCell ref="F21:G22"/>
    <mergeCell ref="H21:I22"/>
    <mergeCell ref="J21:K22"/>
    <mergeCell ref="L21:M22"/>
    <mergeCell ref="P21:P23"/>
    <mergeCell ref="Q21:R22"/>
    <mergeCell ref="S21:T22"/>
    <mergeCell ref="U21:V22"/>
    <mergeCell ref="W21:X22"/>
    <mergeCell ref="Y21:Z22"/>
    <mergeCell ref="AA21:AB22"/>
  </mergeCells>
  <printOptions horizontalCentered="1"/>
  <pageMargins left="0.11805555555555555" right="0.11805555555555555" top="1.1416666666666666" bottom="0.3541666666666667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activeCellId="1" sqref="R15:W15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activeCellId="1" sqref="R15:W15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/>
  <cp:lastPrinted>2021-11-15T07:45:03Z</cp:lastPrinted>
  <dcterms:created xsi:type="dcterms:W3CDTF">2018-04-18T10:01:12Z</dcterms:created>
  <dcterms:modified xsi:type="dcterms:W3CDTF">2021-11-17T11:43:50Z</dcterms:modified>
  <cp:category/>
  <cp:version/>
  <cp:contentType/>
  <cp:contentStatus/>
  <cp:revision>76</cp:revision>
</cp:coreProperties>
</file>